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37" i="1"/>
  <c r="D31" l="1"/>
  <c r="E31"/>
  <c r="C31"/>
  <c r="E24" l="1"/>
  <c r="D24"/>
  <c r="C24"/>
  <c r="E55" l="1"/>
  <c r="D55"/>
  <c r="C55"/>
  <c r="E45" l="1"/>
  <c r="E44" s="1"/>
  <c r="D45"/>
  <c r="D44" s="1"/>
  <c r="C45"/>
  <c r="E57" l="1"/>
  <c r="D57"/>
  <c r="C57"/>
  <c r="C43" s="1"/>
  <c r="E50"/>
  <c r="D50"/>
  <c r="C50"/>
  <c r="C47"/>
  <c r="C44"/>
  <c r="E37"/>
  <c r="E41" s="1"/>
  <c r="D37"/>
  <c r="D41" s="1"/>
  <c r="C35"/>
  <c r="C34" s="1"/>
  <c r="E34"/>
  <c r="D34"/>
  <c r="E28"/>
  <c r="D28"/>
  <c r="C28"/>
  <c r="E26"/>
  <c r="D26"/>
  <c r="C26"/>
  <c r="E23"/>
  <c r="D23"/>
  <c r="C23"/>
  <c r="E17"/>
  <c r="E18" s="1"/>
  <c r="D17"/>
  <c r="D18" s="1"/>
  <c r="C17"/>
  <c r="C18" s="1"/>
  <c r="E12"/>
  <c r="E13" s="1"/>
  <c r="D12"/>
  <c r="D13" s="1"/>
  <c r="C12"/>
  <c r="C13" s="1"/>
  <c r="E43" l="1"/>
  <c r="E42" s="1"/>
  <c r="D43"/>
  <c r="D42" s="1"/>
  <c r="D33"/>
  <c r="D11" s="1"/>
  <c r="C33"/>
  <c r="E33"/>
  <c r="E11" s="1"/>
  <c r="E59" s="1"/>
  <c r="C41"/>
  <c r="C42"/>
  <c r="D59" l="1"/>
  <c r="C11"/>
  <c r="C59" s="1"/>
</calcChain>
</file>

<file path=xl/sharedStrings.xml><?xml version="1.0" encoding="utf-8"?>
<sst xmlns="http://schemas.openxmlformats.org/spreadsheetml/2006/main" count="107" uniqueCount="99">
  <si>
    <t>000 1 00 00000 00 0000 000</t>
  </si>
  <si>
    <t>НАЛОГОВЫЕ И НЕНАЛОГОВЫЕ ДОХОДЫ</t>
  </si>
  <si>
    <t>000 101 00000 00 0000 000</t>
  </si>
  <si>
    <t>Налоги на прибыль.доходы</t>
  </si>
  <si>
    <t>182 1 01 02010 01 0000 110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</si>
  <si>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</si>
  <si>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182 1 01 02020 01 0000 110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</si>
  <si>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</si>
  <si>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>182  1 01 02030 01 0000 110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</si>
  <si>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</si>
  <si>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100  1 03 0000 00 0000000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</si>
  <si>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</si>
  <si>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</si>
  <si>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</si>
  <si>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</si>
  <si>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</si>
  <si>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СОВОКУПНЫЙ ДОХОД</t>
  </si>
  <si>
    <t>182 1 05 03010 01 0000 110</t>
  </si>
  <si>
    <t>Единый сельскохозяйственный налог</t>
  </si>
  <si>
    <t>182  1 06 00000 00 0000 110</t>
  </si>
  <si>
    <t>Налог на имущество физических лиц</t>
  </si>
  <si>
    <t>182  1 06 01030 10 0000 110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</si>
  <si>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</si>
  <si>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182 106 06000 00 0000 110</t>
  </si>
  <si>
    <t>ЗЕМЕЛЬНЫЙ НАЛОГ</t>
  </si>
  <si>
    <t>182  1 06 06033 10 0000 110</t>
  </si>
  <si>
    <t>Земельный налог с организаций, обладающих земельным участком, расположенным в границах сельских поселений</t>
  </si>
  <si>
    <t>182  1 06 06043 10 0000 110</t>
  </si>
  <si>
    <t>Земельный налог с физических лиц, обладающих земельным участком, расположенным в границах сельских поселений</t>
  </si>
  <si>
    <t>182 1 08 04020 01 0000 110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</si>
  <si>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</si>
  <si>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Итого </t>
  </si>
  <si>
    <t>Налоговые доходы</t>
  </si>
  <si>
    <t>555 111 00000 00 0000 000</t>
  </si>
  <si>
    <t>ДОХОДЫ ОТ ИСПОЛЬЗОВАНИЯ ИМУЩЕСТВА, НАХОДЯЩЕГОСЯ В ГОСУДАРСТВЕННОЙ И МУНИЦИПАЛЬНОЙ СОБСТВЕННОСТИ</t>
  </si>
  <si>
    <t>555  1 11 05035 10 0000 120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</si>
  <si>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</si>
  <si>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555  113 00000 00 0000 000 </t>
  </si>
  <si>
    <t>ДОХОДЫ ОТ ОКАЗАНИЯ ПЛАТНЫХ УСЛУГ (РАБОТ) И КОМПЕНСАЦИИ ЗАТРАТ ГОСУДАРСТВА</t>
  </si>
  <si>
    <t>555  1 13 01995 10 0000 130</t>
  </si>
  <si>
    <t>Прочие доходы от оказания платных услуг (работ) получателями средств бюджетов сельских поселений</t>
  </si>
  <si>
    <t>555  1 13 02065 10 0000 130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</si>
  <si>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</si>
  <si>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Итого</t>
  </si>
  <si>
    <t>Неналоговые доходы</t>
  </si>
  <si>
    <t>555 2 00 00000 00 0000 00</t>
  </si>
  <si>
    <t xml:space="preserve">БЕЗВОЗДМЕЗДНЫЕ ПОСТУПЛЕНИЯ </t>
  </si>
  <si>
    <t>555 2 0200000 00 0000 00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</si>
  <si>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</si>
  <si>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</si>
  <si>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</si>
  <si>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</si>
  <si>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</si>
  <si>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</si>
  <si>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</si>
  <si>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</si>
  <si>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</t>
  </si>
  <si>
    <t>Субвенции бюджетам сельских поселений на выполнение передаваемых полномочий субъектов Российской Федерации</t>
  </si>
  <si>
    <t xml:space="preserve">Прочие межбюджетные трансферты, передаваемые бюджетам сельских поселений  </t>
  </si>
  <si>
    <t>000 8 50 00000 00 0000 000</t>
  </si>
  <si>
    <t>ВСЕГО ДОХОДЫ:</t>
  </si>
  <si>
    <t xml:space="preserve">                                                                   тыс.руб. </t>
  </si>
  <si>
    <t>555 2 02 10000 00 0000 150</t>
  </si>
  <si>
    <t>555 2 02 20000 00 0000 150</t>
  </si>
  <si>
    <t>555  2 02 2021000 0000 150</t>
  </si>
  <si>
    <t>555  2 02 20216 00 0000 150</t>
  </si>
  <si>
    <t>555 2 02 30000 00 0000 150</t>
  </si>
  <si>
    <t>555  2 02 35118 00 0000 150</t>
  </si>
  <si>
    <t>555  2 02 35118 10 0000 150</t>
  </si>
  <si>
    <t>555  202 30020 00 0000 150</t>
  </si>
  <si>
    <t>555  2 02 30024 10 0000 150</t>
  </si>
  <si>
    <t>555 2 02 49999 00 0000 150</t>
  </si>
  <si>
    <t>555 2 02 49999 10 0000 150</t>
  </si>
  <si>
    <t>100 1 03 02231 01 0000 110</t>
  </si>
  <si>
    <t>100  1 03 02241 01 0000 110</t>
  </si>
  <si>
    <t>100 1 03 02251 01 0000 110</t>
  </si>
  <si>
    <t>100  1 03 02261 01 0000 110</t>
  </si>
  <si>
    <t>2020 год</t>
  </si>
  <si>
    <t>2021 год</t>
  </si>
  <si>
    <t>Код</t>
  </si>
  <si>
    <t>Наименование</t>
  </si>
  <si>
    <t>000 1 01 02000 01 0000 110</t>
  </si>
  <si>
    <t>Налог на доходы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</si>
  <si>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</si>
  <si>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</si>
  <si>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</si>
  <si>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000 1 05 00000 00 0000 000</t>
  </si>
  <si>
    <t>182 1 08 04000 01 0000 110</t>
  </si>
  <si>
    <t xml:space="preserve">Государственная пошлина </t>
  </si>
  <si>
    <t xml:space="preserve">                      ПРОГНОЗ ДОХОДОВ БЮДЖЕТА ВАССИНСКОГО СЕЛЬСОВЕТА ТОГУЧИНСКОГО РАЙОНА НОВОСИБИРСКОЙ ОБЛАСТИ  НА 2019 И ПЛАНОВЫЙ ПЕРИОД 2020-2021 ГОДОВ</t>
  </si>
  <si>
    <t>2019год</t>
  </si>
  <si>
    <t>555 2 02 15001 10 0000 150</t>
  </si>
  <si>
    <t>555 2 02 15001 00 0000 150</t>
  </si>
  <si>
    <t>555 2 02 45160 10 0000 150</t>
  </si>
  <si>
    <t>Межбюджетные трансферты, передаваемые бюджетам сельских поселений для компенсаций дополнительных расходов, возникших в результате решений, принятых органами власти другого уровня</t>
  </si>
  <si>
    <t>555  1 13 02995 10 0000 130</t>
  </si>
  <si>
    <t>Прочие доходы от компенсации затрат бюджетов сельских поселений</t>
  </si>
  <si>
    <t>Приложение 3</t>
  </si>
  <si>
    <t>к решению сорок девятой сессии пятого созыва Совета депутатов Вассинского сельсовета Тогучинского района Новосибирской области № 131 от 26.12.2019 " О внесении изменений в решение 37-ой сессии Совета депутатов № 103 от 25.12.2018"О бюджете Вассинского сельсовета Тогучинского района Новосибирской области на 2019 годд и плановый пеориод 2020 и 2021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</si>
</sst>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2" borderId="9">
      <alignment horizontal="left" vertical="top" wrapText="1"/>
    </xf>
  </cellStyleXfs>
  <cellXfs count="88">
    <xf numFmtId="0" fontId="0" fillId="0" borderId="0" xfId="0"/>
    <xf numFmtId="0" fontId="3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6" fillId="0" borderId="0" xfId="0" applyFont="1" applyFill="1" applyBorder="1" applyAlignment="1">
      <alignment wrapText="1"/>
    </xf>
    <xf numFmtId="0" fontId="0" fillId="0" borderId="0" xfId="0" applyFill="1"/>
    <xf numFmtId="0" fontId="5" fillId="0" borderId="0" xfId="1" applyNumberFormat="1" applyFont="1" applyFill="1" applyBorder="1" applyAlignment="1" applyProtection="1">
      <alignment vertical="center"/>
      <protection hidden="1"/>
    </xf>
    <xf numFmtId="0" fontId="5" fillId="0" borderId="0" xfId="1" applyNumberFormat="1" applyFont="1" applyFill="1" applyBorder="1" applyAlignment="1" applyProtection="1">
      <alignment vertical="top"/>
      <protection hidden="1"/>
    </xf>
    <xf numFmtId="164" fontId="3" fillId="0" borderId="0" xfId="1" applyNumberFormat="1" applyFont="1" applyFill="1" applyAlignment="1" applyProtection="1">
      <alignment vertical="top"/>
      <protection hidden="1"/>
    </xf>
    <xf numFmtId="0" fontId="7" fillId="0" borderId="1" xfId="1" applyNumberFormat="1" applyFont="1" applyFill="1" applyBorder="1" applyAlignment="1" applyProtection="1">
      <alignment vertical="justify"/>
      <protection hidden="1"/>
    </xf>
    <xf numFmtId="0" fontId="7" fillId="0" borderId="8" xfId="1" applyNumberFormat="1" applyFont="1" applyFill="1" applyBorder="1" applyAlignment="1" applyProtection="1">
      <alignment vertical="justify"/>
      <protection hidden="1"/>
    </xf>
    <xf numFmtId="0" fontId="7" fillId="0" borderId="8" xfId="1" applyNumberFormat="1" applyFont="1" applyFill="1" applyBorder="1" applyAlignment="1" applyProtection="1">
      <alignment horizontal="right" vertical="justify"/>
      <protection hidden="1"/>
    </xf>
    <xf numFmtId="0" fontId="7" fillId="0" borderId="1" xfId="1" applyNumberFormat="1" applyFont="1" applyFill="1" applyBorder="1" applyAlignment="1" applyProtection="1">
      <alignment horizontal="right" vertical="justify"/>
      <protection hidden="1"/>
    </xf>
    <xf numFmtId="0" fontId="4" fillId="0" borderId="9" xfId="1" applyNumberFormat="1" applyFont="1" applyFill="1" applyBorder="1" applyAlignment="1" applyProtection="1">
      <alignment vertical="top"/>
      <protection hidden="1"/>
    </xf>
    <xf numFmtId="164" fontId="4" fillId="0" borderId="9" xfId="1" applyNumberFormat="1" applyFont="1" applyFill="1" applyBorder="1" applyAlignment="1" applyProtection="1">
      <alignment vertical="top"/>
      <protection hidden="1"/>
    </xf>
    <xf numFmtId="164" fontId="4" fillId="0" borderId="9" xfId="1" applyNumberFormat="1" applyFont="1" applyFill="1" applyBorder="1" applyAlignment="1" applyProtection="1">
      <alignment horizontal="right" vertical="top" wrapText="1"/>
      <protection hidden="1"/>
    </xf>
    <xf numFmtId="49" fontId="7" fillId="0" borderId="10" xfId="1" applyNumberFormat="1" applyFont="1" applyFill="1" applyBorder="1" applyAlignment="1" applyProtection="1">
      <alignment vertical="top"/>
      <protection hidden="1"/>
    </xf>
    <xf numFmtId="0" fontId="7" fillId="0" borderId="9" xfId="0" applyFont="1" applyBorder="1" applyAlignment="1">
      <alignment vertical="top" wrapText="1"/>
    </xf>
    <xf numFmtId="164" fontId="7" fillId="0" borderId="11" xfId="1" applyNumberFormat="1" applyFont="1" applyFill="1" applyBorder="1" applyAlignment="1" applyProtection="1">
      <alignment vertical="top"/>
      <protection hidden="1"/>
    </xf>
    <xf numFmtId="164" fontId="7" fillId="0" borderId="8" xfId="1" applyNumberFormat="1" applyFont="1" applyFill="1" applyBorder="1" applyAlignment="1" applyProtection="1">
      <alignment horizontal="right" vertical="top" wrapText="1"/>
      <protection hidden="1"/>
    </xf>
    <xf numFmtId="49" fontId="7" fillId="0" borderId="9" xfId="1" applyNumberFormat="1" applyFont="1" applyFill="1" applyBorder="1" applyAlignment="1" applyProtection="1">
      <alignment vertical="top"/>
      <protection hidden="1"/>
    </xf>
    <xf numFmtId="164" fontId="7" fillId="0" borderId="9" xfId="1" applyNumberFormat="1" applyFont="1" applyFill="1" applyBorder="1" applyAlignment="1" applyProtection="1">
      <alignment vertical="top"/>
      <protection hidden="1"/>
    </xf>
    <xf numFmtId="164" fontId="7" fillId="0" borderId="13" xfId="1" applyNumberFormat="1" applyFont="1" applyFill="1" applyBorder="1" applyAlignment="1" applyProtection="1">
      <alignment horizontal="right" vertical="top" wrapText="1"/>
      <protection hidden="1"/>
    </xf>
    <xf numFmtId="164" fontId="7" fillId="0" borderId="9" xfId="1" applyNumberFormat="1" applyFont="1" applyFill="1" applyBorder="1" applyAlignment="1" applyProtection="1">
      <alignment horizontal="right" vertical="top" wrapText="1"/>
      <protection hidden="1"/>
    </xf>
    <xf numFmtId="164" fontId="7" fillId="0" borderId="4" xfId="1" applyNumberFormat="1" applyFont="1" applyFill="1" applyBorder="1" applyAlignment="1" applyProtection="1">
      <alignment horizontal="right" vertical="top" wrapText="1"/>
      <protection hidden="1"/>
    </xf>
    <xf numFmtId="49" fontId="4" fillId="0" borderId="9" xfId="1" applyNumberFormat="1" applyFont="1" applyFill="1" applyBorder="1" applyAlignment="1" applyProtection="1">
      <alignment vertical="top"/>
      <protection hidden="1"/>
    </xf>
    <xf numFmtId="0" fontId="4" fillId="0" borderId="9" xfId="0" applyFont="1" applyBorder="1" applyAlignment="1">
      <alignment vertical="top" wrapText="1"/>
    </xf>
    <xf numFmtId="164" fontId="4" fillId="0" borderId="4" xfId="1" applyNumberFormat="1" applyFont="1" applyFill="1" applyBorder="1" applyAlignment="1" applyProtection="1">
      <alignment horizontal="right" vertical="top" wrapText="1"/>
      <protection hidden="1"/>
    </xf>
    <xf numFmtId="49" fontId="7" fillId="0" borderId="5" xfId="1" applyNumberFormat="1" applyFont="1" applyFill="1" applyBorder="1" applyAlignment="1" applyProtection="1">
      <alignment vertical="top"/>
      <protection hidden="1"/>
    </xf>
    <xf numFmtId="164" fontId="7" fillId="0" borderId="14" xfId="1" applyNumberFormat="1" applyFont="1" applyFill="1" applyBorder="1" applyAlignment="1" applyProtection="1">
      <alignment vertical="top"/>
      <protection hidden="1"/>
    </xf>
    <xf numFmtId="164" fontId="7" fillId="0" borderId="14" xfId="1" applyNumberFormat="1" applyFont="1" applyFill="1" applyBorder="1" applyAlignment="1" applyProtection="1">
      <alignment horizontal="right" vertical="top"/>
      <protection hidden="1"/>
    </xf>
    <xf numFmtId="49" fontId="4" fillId="0" borderId="4" xfId="1" applyNumberFormat="1" applyFont="1" applyFill="1" applyBorder="1" applyAlignment="1" applyProtection="1">
      <alignment vertical="top"/>
      <protection hidden="1"/>
    </xf>
    <xf numFmtId="49" fontId="4" fillId="0" borderId="4" xfId="1" applyNumberFormat="1" applyFont="1" applyFill="1" applyBorder="1" applyAlignment="1" applyProtection="1">
      <alignment vertical="top" wrapText="1"/>
      <protection hidden="1"/>
    </xf>
    <xf numFmtId="164" fontId="4" fillId="0" borderId="4" xfId="1" applyNumberFormat="1" applyFont="1" applyFill="1" applyBorder="1" applyAlignment="1" applyProtection="1">
      <alignment vertical="top"/>
      <protection hidden="1"/>
    </xf>
    <xf numFmtId="49" fontId="7" fillId="0" borderId="4" xfId="1" applyNumberFormat="1" applyFont="1" applyFill="1" applyBorder="1" applyAlignment="1" applyProtection="1">
      <alignment vertical="top"/>
      <protection hidden="1"/>
    </xf>
    <xf numFmtId="49" fontId="7" fillId="0" borderId="4" xfId="1" applyNumberFormat="1" applyFont="1" applyFill="1" applyBorder="1" applyAlignment="1" applyProtection="1">
      <alignment vertical="top" wrapText="1"/>
      <protection hidden="1"/>
    </xf>
    <xf numFmtId="164" fontId="7" fillId="0" borderId="4" xfId="1" applyNumberFormat="1" applyFont="1" applyFill="1" applyBorder="1" applyAlignment="1" applyProtection="1">
      <alignment vertical="top"/>
      <protection hidden="1"/>
    </xf>
    <xf numFmtId="49" fontId="7" fillId="0" borderId="8" xfId="1" applyNumberFormat="1" applyFont="1" applyFill="1" applyBorder="1" applyAlignment="1" applyProtection="1">
      <alignment vertical="top"/>
      <protection hidden="1"/>
    </xf>
    <xf numFmtId="0" fontId="7" fillId="0" borderId="0" xfId="0" applyFont="1" applyAlignment="1">
      <alignment vertical="top" wrapText="1"/>
    </xf>
    <xf numFmtId="164" fontId="7" fillId="0" borderId="8" xfId="1" applyNumberFormat="1" applyFont="1" applyFill="1" applyBorder="1" applyAlignment="1" applyProtection="1">
      <alignment vertical="top"/>
      <protection hidden="1"/>
    </xf>
    <xf numFmtId="49" fontId="4" fillId="0" borderId="9" xfId="1" applyNumberFormat="1" applyFont="1" applyFill="1" applyBorder="1" applyAlignment="1" applyProtection="1">
      <alignment vertical="top" wrapText="1"/>
      <protection hidden="1"/>
    </xf>
    <xf numFmtId="0" fontId="7" fillId="0" borderId="6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9" xfId="0" applyFont="1" applyBorder="1" applyAlignment="1">
      <alignment vertical="top"/>
    </xf>
    <xf numFmtId="164" fontId="7" fillId="0" borderId="9" xfId="0" applyNumberFormat="1" applyFont="1" applyBorder="1" applyAlignment="1">
      <alignment horizontal="right" vertical="top"/>
    </xf>
    <xf numFmtId="49" fontId="4" fillId="0" borderId="10" xfId="1" applyNumberFormat="1" applyFont="1" applyFill="1" applyBorder="1" applyAlignment="1" applyProtection="1">
      <alignment vertical="top" wrapText="1"/>
      <protection hidden="1"/>
    </xf>
    <xf numFmtId="49" fontId="4" fillId="0" borderId="11" xfId="1" applyNumberFormat="1" applyFont="1" applyFill="1" applyBorder="1" applyAlignment="1" applyProtection="1">
      <alignment vertical="top" wrapText="1"/>
      <protection hidden="1"/>
    </xf>
    <xf numFmtId="164" fontId="4" fillId="0" borderId="8" xfId="1" applyNumberFormat="1" applyFont="1" applyFill="1" applyBorder="1" applyAlignment="1" applyProtection="1">
      <alignment vertical="top"/>
      <protection hidden="1"/>
    </xf>
    <xf numFmtId="164" fontId="4" fillId="0" borderId="8" xfId="1" applyNumberFormat="1" applyFont="1" applyFill="1" applyBorder="1" applyAlignment="1" applyProtection="1">
      <alignment horizontal="right" vertical="top" wrapText="1"/>
      <protection hidden="1"/>
    </xf>
    <xf numFmtId="164" fontId="7" fillId="0" borderId="14" xfId="1" applyNumberFormat="1" applyFont="1" applyFill="1" applyBorder="1" applyAlignment="1" applyProtection="1">
      <alignment horizontal="right" vertical="top" wrapText="1"/>
      <protection hidden="1"/>
    </xf>
    <xf numFmtId="49" fontId="7" fillId="0" borderId="9" xfId="1" applyNumberFormat="1" applyFont="1" applyFill="1" applyBorder="1" applyAlignment="1" applyProtection="1">
      <alignment vertical="top" wrapText="1"/>
      <protection hidden="1"/>
    </xf>
    <xf numFmtId="49" fontId="4" fillId="0" borderId="8" xfId="1" applyNumberFormat="1" applyFont="1" applyFill="1" applyBorder="1" applyAlignment="1" applyProtection="1">
      <alignment vertical="top"/>
      <protection hidden="1"/>
    </xf>
    <xf numFmtId="0" fontId="4" fillId="0" borderId="15" xfId="3" applyFont="1" applyFill="1" applyBorder="1" applyAlignment="1">
      <alignment vertical="top" wrapText="1"/>
    </xf>
    <xf numFmtId="49" fontId="4" fillId="0" borderId="8" xfId="1" applyNumberFormat="1" applyFont="1" applyFill="1" applyBorder="1" applyAlignment="1" applyProtection="1">
      <alignment vertical="top" wrapText="1"/>
      <protection hidden="1"/>
    </xf>
    <xf numFmtId="0" fontId="4" fillId="0" borderId="9" xfId="0" applyFont="1" applyBorder="1" applyAlignment="1">
      <alignment wrapText="1"/>
    </xf>
    <xf numFmtId="164" fontId="4" fillId="0" borderId="13" xfId="1" applyNumberFormat="1" applyFont="1" applyFill="1" applyBorder="1" applyAlignment="1" applyProtection="1">
      <alignment vertical="top"/>
      <protection hidden="1"/>
    </xf>
    <xf numFmtId="49" fontId="7" fillId="0" borderId="2" xfId="1" applyNumberFormat="1" applyFont="1" applyFill="1" applyBorder="1" applyAlignment="1" applyProtection="1">
      <alignment vertical="top"/>
      <protection hidden="1"/>
    </xf>
    <xf numFmtId="0" fontId="7" fillId="0" borderId="2" xfId="0" applyFont="1" applyBorder="1" applyAlignment="1">
      <alignment wrapText="1"/>
    </xf>
    <xf numFmtId="164" fontId="7" fillId="0" borderId="13" xfId="1" applyNumberFormat="1" applyFont="1" applyFill="1" applyBorder="1" applyAlignment="1" applyProtection="1">
      <alignment vertical="top"/>
      <protection hidden="1"/>
    </xf>
    <xf numFmtId="164" fontId="7" fillId="0" borderId="2" xfId="1" applyNumberFormat="1" applyFont="1" applyFill="1" applyBorder="1" applyAlignment="1" applyProtection="1">
      <alignment horizontal="right" vertical="top" wrapText="1"/>
      <protection hidden="1"/>
    </xf>
    <xf numFmtId="164" fontId="7" fillId="0" borderId="11" xfId="1" applyNumberFormat="1" applyFont="1" applyFill="1" applyBorder="1" applyAlignment="1" applyProtection="1">
      <alignment horizontal="right" vertical="top" wrapText="1"/>
      <protection hidden="1"/>
    </xf>
    <xf numFmtId="0" fontId="7" fillId="0" borderId="9" xfId="0" applyFont="1" applyBorder="1" applyAlignment="1">
      <alignment vertical="center" wrapText="1"/>
    </xf>
    <xf numFmtId="164" fontId="7" fillId="0" borderId="9" xfId="1" applyNumberFormat="1" applyFont="1" applyFill="1" applyBorder="1" applyAlignment="1" applyProtection="1">
      <alignment horizontal="right" vertical="top"/>
      <protection hidden="1"/>
    </xf>
    <xf numFmtId="49" fontId="4" fillId="0" borderId="6" xfId="1" applyNumberFormat="1" applyFont="1" applyFill="1" applyBorder="1" applyAlignment="1" applyProtection="1">
      <alignment vertical="top"/>
      <protection hidden="1"/>
    </xf>
    <xf numFmtId="164" fontId="9" fillId="3" borderId="9" xfId="0" applyNumberFormat="1" applyFont="1" applyFill="1" applyBorder="1" applyAlignment="1">
      <alignment horizontal="right" vertical="top" wrapText="1"/>
    </xf>
    <xf numFmtId="164" fontId="9" fillId="3" borderId="9" xfId="0" applyNumberFormat="1" applyFont="1" applyFill="1" applyBorder="1" applyAlignment="1">
      <alignment vertical="top" wrapText="1"/>
    </xf>
    <xf numFmtId="0" fontId="7" fillId="0" borderId="9" xfId="0" applyFont="1" applyBorder="1" applyAlignment="1">
      <alignment wrapText="1"/>
    </xf>
    <xf numFmtId="0" fontId="7" fillId="0" borderId="0" xfId="0" applyFont="1" applyAlignment="1">
      <alignment wrapText="1"/>
    </xf>
    <xf numFmtId="4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2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49" fontId="4" fillId="0" borderId="10" xfId="1" applyNumberFormat="1" applyFont="1" applyFill="1" applyBorder="1" applyAlignment="1" applyProtection="1">
      <alignment vertical="top"/>
      <protection hidden="1"/>
    </xf>
    <xf numFmtId="0" fontId="4" fillId="0" borderId="2" xfId="0" applyFont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center"/>
    </xf>
    <xf numFmtId="0" fontId="0" fillId="0" borderId="0" xfId="0" applyAlignment="1"/>
    <xf numFmtId="0" fontId="7" fillId="3" borderId="0" xfId="0" applyNumberFormat="1" applyFont="1" applyFill="1" applyBorder="1" applyAlignment="1">
      <alignment horizontal="right" wrapText="1"/>
    </xf>
    <xf numFmtId="0" fontId="0" fillId="3" borderId="0" xfId="0" applyNumberFormat="1" applyFill="1" applyAlignment="1">
      <alignment wrapText="1"/>
    </xf>
    <xf numFmtId="2" fontId="4" fillId="0" borderId="0" xfId="2" applyNumberFormat="1" applyFont="1" applyFill="1" applyBorder="1" applyAlignment="1" applyProtection="1">
      <alignment horizontal="center" vertical="top" wrapText="1"/>
      <protection hidden="1"/>
    </xf>
    <xf numFmtId="164" fontId="7" fillId="0" borderId="0" xfId="1" applyNumberFormat="1" applyFont="1" applyFill="1" applyAlignment="1" applyProtection="1">
      <alignment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 wrapText="1"/>
      <protection hidden="1"/>
    </xf>
    <xf numFmtId="0" fontId="4" fillId="0" borderId="4" xfId="1" applyNumberFormat="1" applyFont="1" applyFill="1" applyBorder="1" applyAlignment="1" applyProtection="1">
      <alignment horizontal="center" vertical="top" wrapText="1"/>
      <protection hidden="1"/>
    </xf>
    <xf numFmtId="0" fontId="4" fillId="0" borderId="16" xfId="1" applyNumberFormat="1" applyFont="1" applyFill="1" applyBorder="1" applyAlignment="1" applyProtection="1">
      <alignment horizontal="center" vertical="top" wrapText="1"/>
      <protection hidden="1"/>
    </xf>
    <xf numFmtId="0" fontId="4" fillId="0" borderId="17" xfId="1" applyNumberFormat="1" applyFont="1" applyFill="1" applyBorder="1" applyAlignment="1" applyProtection="1">
      <alignment horizontal="center" vertical="top" wrapText="1"/>
      <protection hidden="1"/>
    </xf>
    <xf numFmtId="1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10" fillId="0" borderId="6" xfId="0" applyNumberFormat="1" applyFont="1" applyBorder="1" applyAlignment="1">
      <alignment horizontal="center" vertical="center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_Tmp" xfId="1"/>
    <cellStyle name="Обычный_Tmp1" xfId="2"/>
    <cellStyle name="Элементы осей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9"/>
  <sheetViews>
    <sheetView tabSelected="1" workbookViewId="0">
      <selection activeCell="E14" sqref="E14"/>
    </sheetView>
  </sheetViews>
  <sheetFormatPr defaultRowHeight="15"/>
  <cols>
    <col min="1" max="1" width="23.7109375" customWidth="1"/>
    <col min="2" max="2" width="39.140625" customWidth="1"/>
    <col min="3" max="3" width="10.42578125" customWidth="1"/>
    <col min="4" max="4" width="11" customWidth="1"/>
    <col min="5" max="5" width="15.28515625" customWidth="1"/>
  </cols>
  <sheetData>
    <row r="1" spans="1:5">
      <c r="A1" s="1"/>
      <c r="B1" s="72" t="s">
        <v>97</v>
      </c>
      <c r="C1" s="73"/>
      <c r="D1" s="73"/>
      <c r="E1" s="73"/>
    </row>
    <row r="2" spans="1:5">
      <c r="A2" s="2"/>
      <c r="B2" s="2"/>
      <c r="C2" s="3"/>
      <c r="D2" s="4"/>
      <c r="E2" s="4"/>
    </row>
    <row r="3" spans="1:5" ht="78.75" customHeight="1">
      <c r="A3" s="5"/>
      <c r="B3" s="74" t="s">
        <v>98</v>
      </c>
      <c r="C3" s="74"/>
      <c r="D3" s="75"/>
      <c r="E3" s="75"/>
    </row>
    <row r="4" spans="1:5" ht="34.5" customHeight="1">
      <c r="A4" s="76" t="s">
        <v>89</v>
      </c>
      <c r="B4" s="76"/>
      <c r="C4" s="76"/>
      <c r="D4" s="76"/>
      <c r="E4" s="76"/>
    </row>
    <row r="5" spans="1:5">
      <c r="A5" s="6"/>
      <c r="B5" s="6"/>
      <c r="C5" s="7"/>
      <c r="D5" s="4"/>
      <c r="E5" s="4"/>
    </row>
    <row r="6" spans="1:5">
      <c r="A6" s="6"/>
      <c r="B6" s="6"/>
      <c r="C6" s="77" t="s">
        <v>61</v>
      </c>
      <c r="D6" s="77"/>
      <c r="E6" s="77"/>
    </row>
    <row r="7" spans="1:5">
      <c r="A7" s="6"/>
      <c r="B7" s="6"/>
      <c r="C7" s="7"/>
      <c r="D7" s="4"/>
      <c r="E7" s="4"/>
    </row>
    <row r="8" spans="1:5">
      <c r="A8" s="78" t="s">
        <v>79</v>
      </c>
      <c r="B8" s="80" t="s">
        <v>80</v>
      </c>
      <c r="C8" s="82" t="s">
        <v>90</v>
      </c>
      <c r="D8" s="84" t="s">
        <v>77</v>
      </c>
      <c r="E8" s="86" t="s">
        <v>78</v>
      </c>
    </row>
    <row r="9" spans="1:5">
      <c r="A9" s="79"/>
      <c r="B9" s="81"/>
      <c r="C9" s="83"/>
      <c r="D9" s="85"/>
      <c r="E9" s="87"/>
    </row>
    <row r="10" spans="1:5">
      <c r="A10" s="8">
        <v>1</v>
      </c>
      <c r="B10" s="8">
        <v>2</v>
      </c>
      <c r="C10" s="9">
        <v>3</v>
      </c>
      <c r="D10" s="10">
        <v>4</v>
      </c>
      <c r="E10" s="11">
        <v>5</v>
      </c>
    </row>
    <row r="11" spans="1:5">
      <c r="A11" s="12" t="s">
        <v>0</v>
      </c>
      <c r="B11" s="12" t="s">
        <v>1</v>
      </c>
      <c r="C11" s="13">
        <f>+C33+C41</f>
        <v>7889.8000000000011</v>
      </c>
      <c r="D11" s="13">
        <f>+D33+D41</f>
        <v>4314.3</v>
      </c>
      <c r="E11" s="13">
        <f>+E33+E41</f>
        <v>4404.8999999999996</v>
      </c>
    </row>
    <row r="12" spans="1:5">
      <c r="A12" s="12" t="s">
        <v>2</v>
      </c>
      <c r="B12" s="12" t="s">
        <v>3</v>
      </c>
      <c r="C12" s="13">
        <f>C14+C16+C15</f>
        <v>3500</v>
      </c>
      <c r="D12" s="14">
        <f>D14+D16+D15</f>
        <v>1326</v>
      </c>
      <c r="E12" s="14">
        <f>E14+E16+E15</f>
        <v>1359.2</v>
      </c>
    </row>
    <row r="13" spans="1:5">
      <c r="A13" s="12" t="s">
        <v>81</v>
      </c>
      <c r="B13" s="12" t="s">
        <v>82</v>
      </c>
      <c r="C13" s="13">
        <f>C12</f>
        <v>3500</v>
      </c>
      <c r="D13" s="13">
        <f>D12</f>
        <v>1326</v>
      </c>
      <c r="E13" s="13">
        <f>E12</f>
        <v>1359.2</v>
      </c>
    </row>
    <row r="14" spans="1:5" ht="79.5" customHeight="1">
      <c r="A14" s="15" t="s">
        <v>4</v>
      </c>
      <c r="B14" s="16" t="s">
        <v>5</v>
      </c>
      <c r="C14" s="17">
        <v>3486.9</v>
      </c>
      <c r="D14" s="18">
        <v>1306</v>
      </c>
      <c r="E14" s="18">
        <v>1339.2</v>
      </c>
    </row>
    <row r="15" spans="1:5" ht="121.5" customHeight="1">
      <c r="A15" s="19" t="s">
        <v>6</v>
      </c>
      <c r="B15" s="68" t="s">
        <v>7</v>
      </c>
      <c r="C15" s="20">
        <v>0.1</v>
      </c>
      <c r="D15" s="21">
        <v>0</v>
      </c>
      <c r="E15" s="22">
        <v>0</v>
      </c>
    </row>
    <row r="16" spans="1:5" ht="51">
      <c r="A16" s="19" t="s">
        <v>8</v>
      </c>
      <c r="B16" s="16" t="s">
        <v>9</v>
      </c>
      <c r="C16" s="20">
        <v>13</v>
      </c>
      <c r="D16" s="23">
        <v>20</v>
      </c>
      <c r="E16" s="23">
        <v>20</v>
      </c>
    </row>
    <row r="17" spans="1:5" ht="38.25">
      <c r="A17" s="24" t="s">
        <v>10</v>
      </c>
      <c r="B17" s="25" t="s">
        <v>11</v>
      </c>
      <c r="C17" s="13">
        <f>C19+C20+C21+C22</f>
        <v>1710.6</v>
      </c>
      <c r="D17" s="26">
        <f>D19+D20+D21+D22</f>
        <v>1579.8</v>
      </c>
      <c r="E17" s="26">
        <f>E19+E20+E21+E22</f>
        <v>1622.5</v>
      </c>
    </row>
    <row r="18" spans="1:5" ht="38.25">
      <c r="A18" s="24" t="s">
        <v>83</v>
      </c>
      <c r="B18" s="25" t="s">
        <v>84</v>
      </c>
      <c r="C18" s="13">
        <f>C17</f>
        <v>1710.6</v>
      </c>
      <c r="D18" s="13">
        <f>D17</f>
        <v>1579.8</v>
      </c>
      <c r="E18" s="13">
        <f>E17</f>
        <v>1622.5</v>
      </c>
    </row>
    <row r="19" spans="1:5" ht="76.5">
      <c r="A19" s="27" t="s">
        <v>73</v>
      </c>
      <c r="B19" s="16" t="s">
        <v>12</v>
      </c>
      <c r="C19" s="28">
        <v>776</v>
      </c>
      <c r="D19" s="23">
        <v>673.8</v>
      </c>
      <c r="E19" s="23">
        <v>716.5</v>
      </c>
    </row>
    <row r="20" spans="1:5" ht="102">
      <c r="A20" s="27" t="s">
        <v>74</v>
      </c>
      <c r="B20" s="16" t="s">
        <v>13</v>
      </c>
      <c r="C20" s="28">
        <v>5.6</v>
      </c>
      <c r="D20" s="29">
        <v>6</v>
      </c>
      <c r="E20" s="23">
        <v>6</v>
      </c>
    </row>
    <row r="21" spans="1:5" ht="76.5">
      <c r="A21" s="27" t="s">
        <v>75</v>
      </c>
      <c r="B21" s="16" t="s">
        <v>14</v>
      </c>
      <c r="C21" s="28">
        <v>1041</v>
      </c>
      <c r="D21" s="29">
        <v>1000</v>
      </c>
      <c r="E21" s="23">
        <v>1010</v>
      </c>
    </row>
    <row r="22" spans="1:5" ht="76.5">
      <c r="A22" s="27" t="s">
        <v>76</v>
      </c>
      <c r="B22" s="16" t="s">
        <v>15</v>
      </c>
      <c r="C22" s="28">
        <v>-112</v>
      </c>
      <c r="D22" s="29">
        <v>-100</v>
      </c>
      <c r="E22" s="29">
        <v>-110</v>
      </c>
    </row>
    <row r="23" spans="1:5">
      <c r="A23" s="30" t="s">
        <v>86</v>
      </c>
      <c r="B23" s="31" t="s">
        <v>16</v>
      </c>
      <c r="C23" s="32">
        <f>C25</f>
        <v>602.1</v>
      </c>
      <c r="D23" s="26">
        <f>D25</f>
        <v>113.5</v>
      </c>
      <c r="E23" s="26">
        <f>E25</f>
        <v>117.2</v>
      </c>
    </row>
    <row r="24" spans="1:5">
      <c r="A24" s="30" t="s">
        <v>85</v>
      </c>
      <c r="B24" s="31" t="s">
        <v>18</v>
      </c>
      <c r="C24" s="32">
        <f>C25</f>
        <v>602.1</v>
      </c>
      <c r="D24" s="32">
        <f>D25</f>
        <v>113.5</v>
      </c>
      <c r="E24" s="32">
        <f>E25</f>
        <v>117.2</v>
      </c>
    </row>
    <row r="25" spans="1:5">
      <c r="A25" s="33" t="s">
        <v>17</v>
      </c>
      <c r="B25" s="34" t="s">
        <v>18</v>
      </c>
      <c r="C25" s="35">
        <v>602.1</v>
      </c>
      <c r="D25" s="23">
        <v>113.5</v>
      </c>
      <c r="E25" s="23">
        <v>117.2</v>
      </c>
    </row>
    <row r="26" spans="1:5">
      <c r="A26" s="30" t="s">
        <v>19</v>
      </c>
      <c r="B26" s="31" t="s">
        <v>20</v>
      </c>
      <c r="C26" s="32">
        <f>C27</f>
        <v>43</v>
      </c>
      <c r="D26" s="26">
        <f>D27</f>
        <v>51</v>
      </c>
      <c r="E26" s="26">
        <f>E27</f>
        <v>52</v>
      </c>
    </row>
    <row r="27" spans="1:5" ht="51">
      <c r="A27" s="36" t="s">
        <v>21</v>
      </c>
      <c r="B27" s="37" t="s">
        <v>22</v>
      </c>
      <c r="C27" s="38">
        <v>43</v>
      </c>
      <c r="D27" s="23">
        <v>51</v>
      </c>
      <c r="E27" s="23">
        <v>52</v>
      </c>
    </row>
    <row r="28" spans="1:5">
      <c r="A28" s="24" t="s">
        <v>23</v>
      </c>
      <c r="B28" s="39" t="s">
        <v>24</v>
      </c>
      <c r="C28" s="13">
        <f>C29+C30</f>
        <v>1853</v>
      </c>
      <c r="D28" s="26">
        <f>D29+D30</f>
        <v>1230</v>
      </c>
      <c r="E28" s="26">
        <f>E29+E30</f>
        <v>1240</v>
      </c>
    </row>
    <row r="29" spans="1:5" ht="38.25">
      <c r="A29" s="27" t="s">
        <v>25</v>
      </c>
      <c r="B29" s="40" t="s">
        <v>26</v>
      </c>
      <c r="C29" s="28">
        <v>868.2</v>
      </c>
      <c r="D29" s="23">
        <v>420</v>
      </c>
      <c r="E29" s="23">
        <v>420</v>
      </c>
    </row>
    <row r="30" spans="1:5" ht="51">
      <c r="A30" s="70" t="s">
        <v>27</v>
      </c>
      <c r="B30" s="41" t="s">
        <v>28</v>
      </c>
      <c r="C30" s="17">
        <v>984.8</v>
      </c>
      <c r="D30" s="18">
        <v>810</v>
      </c>
      <c r="E30" s="18">
        <v>820</v>
      </c>
    </row>
    <row r="31" spans="1:5">
      <c r="A31" s="24" t="s">
        <v>87</v>
      </c>
      <c r="B31" s="71" t="s">
        <v>88</v>
      </c>
      <c r="C31" s="13">
        <f>C32</f>
        <v>6</v>
      </c>
      <c r="D31" s="13">
        <f t="shared" ref="D31:E31" si="0">D32</f>
        <v>6</v>
      </c>
      <c r="E31" s="13">
        <f t="shared" si="0"/>
        <v>6</v>
      </c>
    </row>
    <row r="32" spans="1:5" ht="89.25">
      <c r="A32" s="42" t="s">
        <v>29</v>
      </c>
      <c r="B32" s="16" t="s">
        <v>30</v>
      </c>
      <c r="C32" s="43">
        <v>6</v>
      </c>
      <c r="D32" s="43">
        <v>6</v>
      </c>
      <c r="E32" s="22">
        <v>6</v>
      </c>
    </row>
    <row r="33" spans="1:5">
      <c r="A33" s="44" t="s">
        <v>31</v>
      </c>
      <c r="B33" s="45" t="s">
        <v>32</v>
      </c>
      <c r="C33" s="46">
        <f>C12+C17+C23+C26+C28+C32</f>
        <v>7714.7000000000007</v>
      </c>
      <c r="D33" s="46">
        <f>D12+D17+D23+D26+D28+D32</f>
        <v>4306.3</v>
      </c>
      <c r="E33" s="46">
        <f>E12+E17+E23+E26+E28+E32</f>
        <v>4396.8999999999996</v>
      </c>
    </row>
    <row r="34" spans="1:5" ht="51">
      <c r="A34" s="39" t="s">
        <v>33</v>
      </c>
      <c r="B34" s="25" t="s">
        <v>34</v>
      </c>
      <c r="C34" s="13">
        <f>C35</f>
        <v>0</v>
      </c>
      <c r="D34" s="47">
        <f>D35</f>
        <v>0</v>
      </c>
      <c r="E34" s="26">
        <f>E35</f>
        <v>0</v>
      </c>
    </row>
    <row r="35" spans="1:5" ht="76.5">
      <c r="A35" s="36" t="s">
        <v>35</v>
      </c>
      <c r="B35" s="37" t="s">
        <v>36</v>
      </c>
      <c r="C35" s="38">
        <f>C36</f>
        <v>0</v>
      </c>
      <c r="D35" s="22">
        <v>0</v>
      </c>
      <c r="E35" s="48">
        <v>0</v>
      </c>
    </row>
    <row r="36" spans="1:5" ht="76.5">
      <c r="A36" s="19" t="s">
        <v>35</v>
      </c>
      <c r="B36" s="49" t="s">
        <v>36</v>
      </c>
      <c r="C36" s="20">
        <v>0</v>
      </c>
      <c r="D36" s="22">
        <v>0</v>
      </c>
      <c r="E36" s="48">
        <v>0</v>
      </c>
    </row>
    <row r="37" spans="1:5" ht="38.25">
      <c r="A37" s="50" t="s">
        <v>37</v>
      </c>
      <c r="B37" s="51" t="s">
        <v>38</v>
      </c>
      <c r="C37" s="32">
        <f>C38+C39+C40</f>
        <v>175.10000000000002</v>
      </c>
      <c r="D37" s="32">
        <f t="shared" ref="D37:E37" si="1">D38+D39</f>
        <v>8</v>
      </c>
      <c r="E37" s="32">
        <f t="shared" si="1"/>
        <v>8</v>
      </c>
    </row>
    <row r="38" spans="1:5" ht="38.25">
      <c r="A38" s="19" t="s">
        <v>39</v>
      </c>
      <c r="B38" s="16" t="s">
        <v>40</v>
      </c>
      <c r="C38" s="28">
        <v>22</v>
      </c>
      <c r="D38" s="23">
        <v>8</v>
      </c>
      <c r="E38" s="23">
        <v>8</v>
      </c>
    </row>
    <row r="39" spans="1:5" ht="38.25">
      <c r="A39" s="36" t="s">
        <v>41</v>
      </c>
      <c r="B39" s="37" t="s">
        <v>42</v>
      </c>
      <c r="C39" s="38">
        <v>79.2</v>
      </c>
      <c r="D39" s="18">
        <v>0</v>
      </c>
      <c r="E39" s="18">
        <v>0</v>
      </c>
    </row>
    <row r="40" spans="1:5" ht="25.5">
      <c r="A40" s="19" t="s">
        <v>95</v>
      </c>
      <c r="B40" s="16" t="s">
        <v>96</v>
      </c>
      <c r="C40" s="20">
        <v>73.900000000000006</v>
      </c>
      <c r="D40" s="22"/>
      <c r="E40" s="22"/>
    </row>
    <row r="41" spans="1:5">
      <c r="A41" s="24" t="s">
        <v>43</v>
      </c>
      <c r="B41" s="39" t="s">
        <v>44</v>
      </c>
      <c r="C41" s="13">
        <f t="shared" ref="C41:E41" si="2">C37+C35</f>
        <v>175.10000000000002</v>
      </c>
      <c r="D41" s="13">
        <f t="shared" si="2"/>
        <v>8</v>
      </c>
      <c r="E41" s="13">
        <f t="shared" si="2"/>
        <v>8</v>
      </c>
    </row>
    <row r="42" spans="1:5">
      <c r="A42" s="50" t="s">
        <v>45</v>
      </c>
      <c r="B42" s="52" t="s">
        <v>46</v>
      </c>
      <c r="C42" s="46">
        <f>C43</f>
        <v>5390.2</v>
      </c>
      <c r="D42" s="14">
        <f>D43</f>
        <v>5367.3</v>
      </c>
      <c r="E42" s="14">
        <f>E43</f>
        <v>4027.5</v>
      </c>
    </row>
    <row r="43" spans="1:5" ht="39">
      <c r="A43" s="24" t="s">
        <v>47</v>
      </c>
      <c r="B43" s="53" t="s">
        <v>48</v>
      </c>
      <c r="C43" s="13">
        <f>C44+C50+C55+C57</f>
        <v>5390.2</v>
      </c>
      <c r="D43" s="13">
        <f>D44+D50+D55+D57</f>
        <v>5367.3</v>
      </c>
      <c r="E43" s="13">
        <f>E44+E50+E55+E57</f>
        <v>4027.5</v>
      </c>
    </row>
    <row r="44" spans="1:5" ht="26.25">
      <c r="A44" s="24" t="s">
        <v>62</v>
      </c>
      <c r="B44" s="53" t="s">
        <v>49</v>
      </c>
      <c r="C44" s="54">
        <f t="shared" ref="C44:E45" si="3">C45</f>
        <v>1772</v>
      </c>
      <c r="D44" s="47">
        <f t="shared" si="3"/>
        <v>3465.8</v>
      </c>
      <c r="E44" s="26">
        <f t="shared" si="3"/>
        <v>1790.7</v>
      </c>
    </row>
    <row r="45" spans="1:5" ht="26.25">
      <c r="A45" s="55" t="s">
        <v>92</v>
      </c>
      <c r="B45" s="56" t="s">
        <v>50</v>
      </c>
      <c r="C45" s="57">
        <f t="shared" si="3"/>
        <v>1772</v>
      </c>
      <c r="D45" s="58">
        <f t="shared" si="3"/>
        <v>3465.8</v>
      </c>
      <c r="E45" s="59">
        <f t="shared" si="3"/>
        <v>1790.7</v>
      </c>
    </row>
    <row r="46" spans="1:5" ht="25.5">
      <c r="A46" s="60" t="s">
        <v>91</v>
      </c>
      <c r="B46" s="60" t="s">
        <v>51</v>
      </c>
      <c r="C46" s="17">
        <v>1772</v>
      </c>
      <c r="D46" s="61">
        <v>3465.8</v>
      </c>
      <c r="E46" s="22">
        <v>1790.7</v>
      </c>
    </row>
    <row r="47" spans="1:5" ht="38.25">
      <c r="A47" s="62" t="s">
        <v>63</v>
      </c>
      <c r="B47" s="25" t="s">
        <v>52</v>
      </c>
      <c r="C47" s="13">
        <f>C48</f>
        <v>0</v>
      </c>
      <c r="D47" s="63">
        <v>0</v>
      </c>
      <c r="E47" s="22">
        <v>0</v>
      </c>
    </row>
    <row r="48" spans="1:5" ht="102">
      <c r="A48" s="19" t="s">
        <v>64</v>
      </c>
      <c r="B48" s="16" t="s">
        <v>53</v>
      </c>
      <c r="C48" s="64">
        <v>0</v>
      </c>
      <c r="D48" s="61">
        <v>0</v>
      </c>
      <c r="E48" s="22">
        <v>0</v>
      </c>
    </row>
    <row r="49" spans="1:5" ht="102">
      <c r="A49" s="19" t="s">
        <v>65</v>
      </c>
      <c r="B49" s="16" t="s">
        <v>53</v>
      </c>
      <c r="C49" s="20">
        <v>0</v>
      </c>
      <c r="D49" s="22">
        <v>0</v>
      </c>
      <c r="E49" s="22">
        <v>0</v>
      </c>
    </row>
    <row r="50" spans="1:5" ht="26.25">
      <c r="A50" s="24" t="s">
        <v>66</v>
      </c>
      <c r="B50" s="69" t="s">
        <v>54</v>
      </c>
      <c r="C50" s="13">
        <f t="shared" ref="C50:E50" si="4">C51+C53</f>
        <v>232.2</v>
      </c>
      <c r="D50" s="13">
        <f t="shared" si="4"/>
        <v>231.7</v>
      </c>
      <c r="E50" s="13">
        <f t="shared" si="4"/>
        <v>236.79999999999998</v>
      </c>
    </row>
    <row r="51" spans="1:5" ht="51.75">
      <c r="A51" s="19" t="s">
        <v>67</v>
      </c>
      <c r="B51" s="65" t="s">
        <v>55</v>
      </c>
      <c r="C51" s="20">
        <v>232.1</v>
      </c>
      <c r="D51" s="23">
        <v>231.6</v>
      </c>
      <c r="E51" s="23">
        <v>236.7</v>
      </c>
    </row>
    <row r="52" spans="1:5">
      <c r="A52" s="19" t="s">
        <v>68</v>
      </c>
      <c r="B52" s="16" t="s">
        <v>56</v>
      </c>
      <c r="C52" s="20">
        <v>0</v>
      </c>
      <c r="D52" s="23">
        <v>0</v>
      </c>
      <c r="E52" s="23">
        <v>0</v>
      </c>
    </row>
    <row r="53" spans="1:5" ht="39">
      <c r="A53" s="19" t="s">
        <v>69</v>
      </c>
      <c r="B53" s="66" t="s">
        <v>57</v>
      </c>
      <c r="C53" s="20">
        <v>0.1</v>
      </c>
      <c r="D53" s="23">
        <v>0.1</v>
      </c>
      <c r="E53" s="23">
        <v>0.1</v>
      </c>
    </row>
    <row r="54" spans="1:5" ht="38.25">
      <c r="A54" s="19" t="s">
        <v>70</v>
      </c>
      <c r="B54" s="16" t="s">
        <v>57</v>
      </c>
      <c r="C54" s="20">
        <v>0.1</v>
      </c>
      <c r="D54" s="20">
        <v>0.1</v>
      </c>
      <c r="E54" s="20">
        <v>0.1</v>
      </c>
    </row>
    <row r="55" spans="1:5" ht="65.25" customHeight="1">
      <c r="A55" s="24" t="s">
        <v>93</v>
      </c>
      <c r="B55" s="25" t="s">
        <v>94</v>
      </c>
      <c r="C55" s="13">
        <f>C56</f>
        <v>30</v>
      </c>
      <c r="D55" s="13">
        <f>D56</f>
        <v>0</v>
      </c>
      <c r="E55" s="13">
        <f>E56</f>
        <v>0</v>
      </c>
    </row>
    <row r="56" spans="1:5" ht="63.75">
      <c r="A56" s="19" t="s">
        <v>93</v>
      </c>
      <c r="B56" s="16" t="s">
        <v>94</v>
      </c>
      <c r="C56" s="20">
        <v>30</v>
      </c>
      <c r="D56" s="20">
        <v>0</v>
      </c>
      <c r="E56" s="20">
        <v>0</v>
      </c>
    </row>
    <row r="57" spans="1:5" ht="38.25">
      <c r="A57" s="24" t="s">
        <v>71</v>
      </c>
      <c r="B57" s="39" t="s">
        <v>58</v>
      </c>
      <c r="C57" s="13">
        <f t="shared" ref="C57:E57" si="5">C58</f>
        <v>3356</v>
      </c>
      <c r="D57" s="13">
        <f t="shared" si="5"/>
        <v>1669.8</v>
      </c>
      <c r="E57" s="13">
        <f t="shared" si="5"/>
        <v>2000</v>
      </c>
    </row>
    <row r="58" spans="1:5" ht="25.5">
      <c r="A58" s="19" t="s">
        <v>72</v>
      </c>
      <c r="B58" s="49" t="s">
        <v>58</v>
      </c>
      <c r="C58" s="20">
        <v>3356</v>
      </c>
      <c r="D58" s="22">
        <v>1669.8</v>
      </c>
      <c r="E58" s="22">
        <v>2000</v>
      </c>
    </row>
    <row r="59" spans="1:5">
      <c r="A59" s="67" t="s">
        <v>59</v>
      </c>
      <c r="B59" s="39" t="s">
        <v>60</v>
      </c>
      <c r="C59" s="13">
        <f>C11+C42</f>
        <v>13280</v>
      </c>
      <c r="D59" s="13">
        <f>D11+D42</f>
        <v>9681.6</v>
      </c>
      <c r="E59" s="13">
        <f>E11+E42</f>
        <v>8432.4</v>
      </c>
    </row>
  </sheetData>
  <mergeCells count="9">
    <mergeCell ref="B1:E1"/>
    <mergeCell ref="B3:E3"/>
    <mergeCell ref="A4:E4"/>
    <mergeCell ref="C6:E6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2019-12-30T03:31:46Z</dcterms:modified>
</cp:coreProperties>
</file>